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Bach\Desktop\"/>
    </mc:Choice>
  </mc:AlternateContent>
  <xr:revisionPtr revIDLastSave="0" documentId="13_ncr:1_{4D3DA0F9-DC54-4ED2-9787-0B924B447A67}" xr6:coauthVersionLast="36" xr6:coauthVersionMax="36" xr10:uidLastSave="{00000000-0000-0000-0000-000000000000}"/>
  <bookViews>
    <workbookView xWindow="0" yWindow="0" windowWidth="17295" windowHeight="11610" xr2:uid="{00000000-000D-0000-FFFF-FFFF00000000}"/>
  </bookViews>
  <sheets>
    <sheet name="Pokalabr m. Formeln" sheetId="4" r:id="rId1"/>
  </sheets>
  <definedNames>
    <definedName name="_xlnm.Print_Area" localSheetId="0">'Pokalabr m. Formeln'!$A$1:$K$80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4" l="1"/>
  <c r="G32" i="4"/>
  <c r="G26" i="4"/>
  <c r="G25" i="4"/>
  <c r="G24" i="4"/>
  <c r="G23" i="4"/>
  <c r="C49" i="4" l="1"/>
  <c r="G65" i="4" l="1"/>
  <c r="J61" i="4" l="1"/>
  <c r="J60" i="4"/>
  <c r="G61" i="4"/>
  <c r="G60" i="4"/>
  <c r="J59" i="4"/>
  <c r="G59" i="4"/>
  <c r="E68" i="4"/>
  <c r="J68" i="4" s="1"/>
  <c r="J72" i="4" s="1"/>
  <c r="G49" i="4" l="1"/>
  <c r="G46" i="4"/>
  <c r="D13" i="4"/>
  <c r="J17" i="4" s="1"/>
  <c r="J12" i="4"/>
  <c r="J11" i="4"/>
  <c r="J10" i="4"/>
  <c r="G66" i="4" l="1"/>
  <c r="G72" i="4" s="1"/>
  <c r="E66" i="4"/>
  <c r="E72" i="4" s="1"/>
  <c r="J15" i="4"/>
  <c r="J19" i="4" l="1"/>
  <c r="F25" i="4" s="1"/>
  <c r="E56" i="4"/>
  <c r="E62" i="4" s="1"/>
  <c r="E71" i="4" s="1"/>
  <c r="J71" i="4" l="1"/>
  <c r="J75" i="4" s="1"/>
  <c r="G71" i="4"/>
  <c r="G75" i="4" s="1"/>
  <c r="F23" i="4"/>
  <c r="G56" i="4"/>
  <c r="G62" i="4" s="1"/>
  <c r="J56" i="4"/>
  <c r="J62" i="4" s="1"/>
  <c r="E75" i="4" l="1"/>
  <c r="J23" i="4" l="1"/>
  <c r="C32" i="4" s="1"/>
  <c r="J25" i="4"/>
  <c r="C33" i="4" s="1"/>
  <c r="J33" i="4" l="1"/>
  <c r="J32" i="4"/>
</calcChain>
</file>

<file path=xl/sharedStrings.xml><?xml version="1.0" encoding="utf-8"?>
<sst xmlns="http://schemas.openxmlformats.org/spreadsheetml/2006/main" count="121" uniqueCount="82">
  <si>
    <t>Saarländischer Fußballverband e.V.</t>
  </si>
  <si>
    <t>1.</t>
  </si>
  <si>
    <t>2.</t>
  </si>
  <si>
    <t>Spielpaarung</t>
  </si>
  <si>
    <t>gegen</t>
  </si>
  <si>
    <t>3.</t>
  </si>
  <si>
    <t>Datum Spieltag</t>
  </si>
  <si>
    <t>&lt;-- (bitte unbedingt angeben!)</t>
  </si>
  <si>
    <t>Darstellung der Einnahmen</t>
  </si>
  <si>
    <t>4.</t>
  </si>
  <si>
    <t>Verkaufte Eintrittskarten</t>
  </si>
  <si>
    <t>Nichtmitglieder</t>
  </si>
  <si>
    <t>Stück   à</t>
  </si>
  <si>
    <t>€</t>
  </si>
  <si>
    <t>=</t>
  </si>
  <si>
    <t>Ermäßigte</t>
  </si>
  <si>
    <t>Sonstige</t>
  </si>
  <si>
    <t>5.</t>
  </si>
  <si>
    <t>Anzahl verkaufte Karten</t>
  </si>
  <si>
    <t>Stück</t>
  </si>
  <si>
    <t>6.</t>
  </si>
  <si>
    <t>Vereinahmte Eintrittsgelder</t>
  </si>
  <si>
    <t>7.</t>
  </si>
  <si>
    <t>./.</t>
  </si>
  <si>
    <t>8.</t>
  </si>
  <si>
    <t>9.</t>
  </si>
  <si>
    <t>Platzverein</t>
  </si>
  <si>
    <t>Gastverein</t>
  </si>
  <si>
    <t>*</t>
  </si>
  <si>
    <t>Unterschriften</t>
  </si>
  <si>
    <t>Anzahl:</t>
  </si>
  <si>
    <t>aus</t>
  </si>
  <si>
    <t>zzgl.</t>
  </si>
  <si>
    <t>Der jeweilige Bruttobetrag wird den Vereinen mit der Monatsrechnung belastet.</t>
  </si>
  <si>
    <t>Darin ist die Umsatzsteuer ausgewiesen und somit als Vorsteuer beim Verein abzugsfähig.</t>
  </si>
  <si>
    <t>Vorname/Name in Druckbuchstaben</t>
  </si>
  <si>
    <t>Platzverein (Ausrichter)</t>
  </si>
  <si>
    <r>
      <rPr>
        <u/>
        <sz val="11"/>
        <color theme="1"/>
        <rFont val="Calibri"/>
        <family val="2"/>
        <scheme val="minor"/>
      </rPr>
      <t>Abzüglich "Sportgroschen" (USt-frei)</t>
    </r>
    <r>
      <rPr>
        <sz val="11"/>
        <color theme="1"/>
        <rFont val="Calibri"/>
        <family val="2"/>
        <scheme val="minor"/>
      </rPr>
      <t xml:space="preserve"> = Anzahl verkaufte Karten (Ziffer 4.) x 0,05 € </t>
    </r>
  </si>
  <si>
    <t>der Netto-Umsätze gemäß Ziffer 8.</t>
  </si>
  <si>
    <t>Abrechnung eines   POKALSPIELS   gem. § 50 Abs. 1 der Spielordnung</t>
  </si>
  <si>
    <t>(Zweckbetr.)</t>
  </si>
  <si>
    <t>USt   =</t>
  </si>
  <si>
    <t>Anlage zur Abrechnung des Pokalspiels am</t>
  </si>
  <si>
    <t xml:space="preserve">zwischen </t>
  </si>
  <si>
    <t>und</t>
  </si>
  <si>
    <t>Verteilungsrechnung der vereinnahmten Eintrittsgelder</t>
  </si>
  <si>
    <t>Bezeichnung</t>
  </si>
  <si>
    <t>Ges.betrag</t>
  </si>
  <si>
    <t>Vereinnahmte Eintrittsgelder</t>
  </si>
  <si>
    <t>./. Gemeinsame Ausgaben</t>
  </si>
  <si>
    <t>- Schiedsrichterkosten</t>
  </si>
  <si>
    <t>Auslagen der jeweiligen Vereine</t>
  </si>
  <si>
    <r>
      <t xml:space="preserve">Platzverein (Ausrichter) </t>
    </r>
    <r>
      <rPr>
        <b/>
        <sz val="10"/>
        <color theme="1"/>
        <rFont val="Calibri"/>
        <family val="2"/>
        <scheme val="minor"/>
      </rPr>
      <t>(PV)</t>
    </r>
  </si>
  <si>
    <r>
      <t xml:space="preserve">Gastverein </t>
    </r>
    <r>
      <rPr>
        <b/>
        <sz val="10"/>
        <color theme="1"/>
        <rFont val="Calibri"/>
        <family val="2"/>
        <scheme val="minor"/>
      </rPr>
      <t>(GV)</t>
    </r>
  </si>
  <si>
    <t>- Auferlegte Sicherheitsmaßnahmen</t>
  </si>
  <si>
    <t>km             x</t>
  </si>
  <si>
    <t xml:space="preserve"> </t>
  </si>
  <si>
    <r>
      <t xml:space="preserve">Umsatzsteuerpflichtige Einnahmen </t>
    </r>
    <r>
      <rPr>
        <sz val="11"/>
        <rFont val="Calibri"/>
        <family val="2"/>
        <scheme val="minor"/>
      </rPr>
      <t>einschließlich Umsatzsteuer (</t>
    </r>
    <r>
      <rPr>
        <b/>
        <sz val="11"/>
        <rFont val="Calibri"/>
        <family val="2"/>
        <scheme val="minor"/>
      </rPr>
      <t>USt</t>
    </r>
    <r>
      <rPr>
        <sz val="11"/>
        <rFont val="Calibri"/>
        <family val="2"/>
        <scheme val="minor"/>
      </rPr>
      <t>)</t>
    </r>
  </si>
  <si>
    <t>Ermittlung der Umsatzsteuer und  der Nettoumsätze jeweils aus der Hälfte des Betrages aus Ziffer 7:</t>
  </si>
  <si>
    <t>Jeder Verein hat den für ihn ermittelten Netto-Umsatz in seine Umsatzsteuererklärung zu übernehmen.</t>
  </si>
  <si>
    <t>Der SFV-Anteil ist in dieser Darstellung nicht enthalten, da er per Banklastschrift abgewickelt wird.</t>
  </si>
  <si>
    <t>(Geschäftsb.)</t>
  </si>
  <si>
    <t>Diese Abrechnung ist unverzüglich an den SFV zu senden!</t>
  </si>
  <si>
    <t xml:space="preserve">  </t>
  </si>
  <si>
    <t>(50% Ziff.7)</t>
  </si>
  <si>
    <t>(Netto)</t>
  </si>
  <si>
    <t>- Sonstiges</t>
  </si>
  <si>
    <t>-   (USt in €)</t>
  </si>
  <si>
    <t>Ermittlung des SFV-Anteils              =</t>
  </si>
  <si>
    <t>(SFV-Anteile brutto)</t>
  </si>
  <si>
    <t>(Spieltag)</t>
  </si>
  <si>
    <t>Endbeträge</t>
  </si>
  <si>
    <t xml:space="preserve">Der Sportgroschen steht dem Platzverein zu, da der ihn bei der Übernahme seines </t>
  </si>
  <si>
    <t>Kartenkontingentes bereits in voller Höhe an den SFV bezahlt hat.</t>
  </si>
  <si>
    <t>- Sportgroschen (PV) *</t>
  </si>
  <si>
    <t>- Fahrtkosten, 1 Fahrzeug, Hin- + Rückfahrt (GV)</t>
  </si>
  <si>
    <t>Restbeträge/Verteilung auf Spielgegner (je 50%)</t>
  </si>
  <si>
    <t>Zuzüglich der Kostenerstattungen (Summe Pos. 4.)</t>
  </si>
  <si>
    <t xml:space="preserve">Verbleibende Beträge </t>
  </si>
  <si>
    <t>Bitte hier Verein eintragen</t>
  </si>
  <si>
    <t>- Werbepauschale (PV) / (max. 13€)</t>
  </si>
  <si>
    <t>(nicht anzuwendenden USt-Satz löschen!!  Sonst doppelt)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</si>
</sst>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_ ;\-#,##0.00\ "/>
    <numFmt numFmtId="166" formatCode="#,##0.00\ &quot;€&quot;"/>
    <numFmt numFmtId="167" formatCode="0&quot;%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/>
    <xf numFmtId="0" fontId="2" fillId="0" borderId="0" xfId="0" applyFont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Alignment="1"/>
    <xf numFmtId="0" fontId="0" fillId="0" borderId="0" xfId="0" applyBorder="1" applyAlignment="1"/>
    <xf numFmtId="14" fontId="5" fillId="0" borderId="0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39" fontId="5" fillId="0" borderId="2" xfId="1" applyNumberFormat="1" applyFont="1" applyBorder="1" applyAlignment="1"/>
    <xf numFmtId="0" fontId="3" fillId="0" borderId="2" xfId="0" applyFont="1" applyBorder="1" applyAlignment="1"/>
    <xf numFmtId="39" fontId="0" fillId="0" borderId="0" xfId="1" applyNumberFormat="1" applyFont="1" applyBorder="1" applyAlignment="1"/>
    <xf numFmtId="0" fontId="3" fillId="0" borderId="0" xfId="0" applyFont="1" applyBorder="1" applyAlignment="1">
      <alignment horizontal="center"/>
    </xf>
    <xf numFmtId="39" fontId="5" fillId="0" borderId="0" xfId="1" applyNumberFormat="1" applyFont="1" applyBorder="1" applyAlignment="1"/>
    <xf numFmtId="0" fontId="4" fillId="0" borderId="0" xfId="0" applyFont="1" applyAlignme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Border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>
      <alignment horizontal="center"/>
    </xf>
    <xf numFmtId="0" fontId="2" fillId="0" borderId="0" xfId="0" applyFont="1" applyFill="1" applyBorder="1" applyAlignment="1"/>
    <xf numFmtId="44" fontId="8" fillId="0" borderId="0" xfId="1" applyFont="1" applyBorder="1" applyAlignment="1"/>
    <xf numFmtId="0" fontId="0" fillId="0" borderId="0" xfId="0" applyFill="1" applyBorder="1" applyAlignment="1">
      <alignment horizontal="right"/>
    </xf>
    <xf numFmtId="0" fontId="2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/>
    <xf numFmtId="0" fontId="4" fillId="0" borderId="0" xfId="0" applyFont="1" applyFill="1" applyBorder="1" applyAlignment="1"/>
    <xf numFmtId="0" fontId="2" fillId="0" borderId="0" xfId="0" applyFont="1" applyAlignment="1">
      <alignment horizontal="center"/>
    </xf>
    <xf numFmtId="44" fontId="4" fillId="0" borderId="0" xfId="1" applyFont="1" applyBorder="1" applyAlignment="1"/>
    <xf numFmtId="44" fontId="5" fillId="0" borderId="0" xfId="1" applyFont="1" applyBorder="1" applyAlignment="1"/>
    <xf numFmtId="0" fontId="0" fillId="0" borderId="0" xfId="0" applyFont="1" applyBorder="1" applyAlignment="1">
      <alignment horizontal="center" vertical="top"/>
    </xf>
    <xf numFmtId="9" fontId="0" fillId="0" borderId="0" xfId="0" applyNumberFormat="1" applyAlignment="1">
      <alignment horizontal="center"/>
    </xf>
    <xf numFmtId="0" fontId="12" fillId="0" borderId="0" xfId="0" applyFont="1" applyAlignment="1"/>
    <xf numFmtId="0" fontId="11" fillId="0" borderId="0" xfId="0" applyFont="1" applyAlignment="1"/>
    <xf numFmtId="9" fontId="2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44" fontId="8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39" fontId="9" fillId="0" borderId="0" xfId="1" applyNumberFormat="1" applyFont="1" applyBorder="1" applyAlignment="1">
      <alignment horizontal="left"/>
    </xf>
    <xf numFmtId="0" fontId="0" fillId="0" borderId="0" xfId="0" quotePrefix="1" applyAlignment="1"/>
    <xf numFmtId="0" fontId="0" fillId="0" borderId="1" xfId="0" quotePrefix="1" applyFont="1" applyFill="1" applyBorder="1" applyAlignment="1">
      <alignment horizontal="left"/>
    </xf>
    <xf numFmtId="0" fontId="14" fillId="0" borderId="0" xfId="0" applyFont="1" applyBorder="1" applyAlignment="1"/>
    <xf numFmtId="165" fontId="0" fillId="0" borderId="0" xfId="0" applyNumberFormat="1" applyAlignment="1"/>
    <xf numFmtId="0" fontId="0" fillId="0" borderId="0" xfId="0" quotePrefix="1" applyAlignment="1">
      <alignment horizontal="right"/>
    </xf>
    <xf numFmtId="0" fontId="17" fillId="0" borderId="0" xfId="0" applyFont="1" applyAlignment="1"/>
    <xf numFmtId="0" fontId="0" fillId="0" borderId="0" xfId="0" quotePrefix="1" applyFill="1" applyBorder="1" applyAlignment="1"/>
    <xf numFmtId="0" fontId="15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/>
    </xf>
    <xf numFmtId="164" fontId="21" fillId="0" borderId="15" xfId="0" applyNumberFormat="1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left"/>
    </xf>
    <xf numFmtId="0" fontId="0" fillId="0" borderId="1" xfId="0" applyBorder="1" applyAlignment="1"/>
    <xf numFmtId="0" fontId="9" fillId="0" borderId="1" xfId="0" applyFont="1" applyFill="1" applyBorder="1" applyAlignment="1">
      <alignment horizontal="center"/>
    </xf>
    <xf numFmtId="39" fontId="9" fillId="0" borderId="0" xfId="1" applyNumberFormat="1" applyFont="1" applyBorder="1" applyAlignment="1">
      <alignment horizontal="center"/>
    </xf>
    <xf numFmtId="9" fontId="0" fillId="0" borderId="0" xfId="0" applyNumberFormat="1" applyAlignment="1">
      <alignment horizontal="right"/>
    </xf>
    <xf numFmtId="0" fontId="9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0" fillId="0" borderId="0" xfId="0" applyBorder="1" applyAlignment="1">
      <alignment horizontal="right"/>
    </xf>
    <xf numFmtId="0" fontId="0" fillId="0" borderId="19" xfId="0" applyBorder="1" applyAlignment="1"/>
    <xf numFmtId="39" fontId="13" fillId="0" borderId="0" xfId="1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4" fontId="23" fillId="0" borderId="0" xfId="1" applyFont="1" applyBorder="1" applyAlignment="1"/>
    <xf numFmtId="0" fontId="13" fillId="0" borderId="0" xfId="0" applyFont="1" applyBorder="1" applyAlignment="1"/>
    <xf numFmtId="43" fontId="21" fillId="0" borderId="0" xfId="1" applyNumberFormat="1" applyFont="1" applyBorder="1" applyAlignment="1"/>
    <xf numFmtId="43" fontId="21" fillId="0" borderId="0" xfId="1" quotePrefix="1" applyNumberFormat="1" applyFont="1" applyBorder="1" applyAlignment="1"/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quotePrefix="1" applyFont="1" applyBorder="1" applyAlignment="1">
      <alignment horizontal="right"/>
    </xf>
    <xf numFmtId="0" fontId="13" fillId="0" borderId="1" xfId="0" applyFont="1" applyBorder="1" applyAlignment="1"/>
    <xf numFmtId="44" fontId="21" fillId="0" borderId="1" xfId="1" applyFont="1" applyBorder="1" applyAlignment="1"/>
    <xf numFmtId="44" fontId="21" fillId="0" borderId="0" xfId="1" applyFont="1" applyBorder="1" applyAlignment="1"/>
    <xf numFmtId="43" fontId="24" fillId="0" borderId="23" xfId="1" quotePrefix="1" applyNumberFormat="1" applyFont="1" applyBorder="1" applyAlignment="1"/>
    <xf numFmtId="40" fontId="21" fillId="0" borderId="15" xfId="0" applyNumberFormat="1" applyFont="1" applyBorder="1" applyAlignment="1"/>
    <xf numFmtId="8" fontId="10" fillId="0" borderId="0" xfId="0" applyNumberFormat="1" applyFont="1" applyAlignment="1">
      <alignment horizontal="center"/>
    </xf>
    <xf numFmtId="0" fontId="0" fillId="0" borderId="12" xfId="0" applyBorder="1" applyAlignment="1"/>
    <xf numFmtId="43" fontId="21" fillId="0" borderId="15" xfId="1" applyNumberFormat="1" applyFont="1" applyBorder="1" applyAlignment="1"/>
    <xf numFmtId="43" fontId="21" fillId="0" borderId="15" xfId="1" quotePrefix="1" applyNumberFormat="1" applyFont="1" applyBorder="1" applyAlignment="1"/>
    <xf numFmtId="39" fontId="24" fillId="0" borderId="23" xfId="1" applyNumberFormat="1" applyFont="1" applyBorder="1" applyAlignment="1">
      <alignment horizontal="right"/>
    </xf>
    <xf numFmtId="44" fontId="21" fillId="0" borderId="15" xfId="0" applyNumberFormat="1" applyFont="1" applyBorder="1" applyAlignment="1"/>
    <xf numFmtId="39" fontId="5" fillId="2" borderId="2" xfId="1" applyNumberFormat="1" applyFont="1" applyFill="1" applyBorder="1" applyAlignment="1"/>
    <xf numFmtId="0" fontId="2" fillId="0" borderId="24" xfId="0" applyFont="1" applyBorder="1" applyAlignment="1">
      <alignment horizontal="left" vertical="center"/>
    </xf>
    <xf numFmtId="0" fontId="9" fillId="0" borderId="18" xfId="0" applyFont="1" applyBorder="1" applyAlignment="1"/>
    <xf numFmtId="0" fontId="13" fillId="0" borderId="27" xfId="0" applyFont="1" applyBorder="1" applyAlignment="1"/>
    <xf numFmtId="167" fontId="3" fillId="2" borderId="16" xfId="0" applyNumberFormat="1" applyFont="1" applyFill="1" applyBorder="1" applyAlignment="1">
      <alignment horizontal="center"/>
    </xf>
    <xf numFmtId="167" fontId="3" fillId="2" borderId="20" xfId="0" applyNumberFormat="1" applyFont="1" applyFill="1" applyBorder="1" applyAlignment="1">
      <alignment horizontal="center"/>
    </xf>
    <xf numFmtId="40" fontId="21" fillId="2" borderId="15" xfId="0" applyNumberFormat="1" applyFont="1" applyFill="1" applyBorder="1" applyAlignment="1"/>
    <xf numFmtId="0" fontId="5" fillId="2" borderId="15" xfId="0" quotePrefix="1" applyFont="1" applyFill="1" applyBorder="1" applyAlignment="1">
      <alignment horizontal="center"/>
    </xf>
    <xf numFmtId="40" fontId="21" fillId="0" borderId="15" xfId="0" applyNumberFormat="1" applyFont="1" applyFill="1" applyBorder="1" applyAlignment="1"/>
    <xf numFmtId="43" fontId="21" fillId="0" borderId="15" xfId="1" quotePrefix="1" applyNumberFormat="1" applyFont="1" applyFill="1" applyBorder="1" applyAlignment="1"/>
    <xf numFmtId="0" fontId="25" fillId="0" borderId="25" xfId="0" applyFont="1" applyBorder="1" applyAlignment="1">
      <alignment horizontal="left" vertical="center" wrapText="1"/>
    </xf>
    <xf numFmtId="164" fontId="21" fillId="2" borderId="15" xfId="0" applyNumberFormat="1" applyFont="1" applyFill="1" applyBorder="1" applyAlignment="1"/>
    <xf numFmtId="0" fontId="9" fillId="0" borderId="0" xfId="0" quotePrefix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9" fontId="5" fillId="0" borderId="6" xfId="1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1" fontId="5" fillId="2" borderId="13" xfId="1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5" fillId="0" borderId="13" xfId="1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16" fillId="0" borderId="20" xfId="0" applyNumberFormat="1" applyFont="1" applyBorder="1" applyAlignment="1">
      <alignment horizontal="center" vertical="center"/>
    </xf>
    <xf numFmtId="166" fontId="5" fillId="0" borderId="21" xfId="0" applyNumberFormat="1" applyFont="1" applyBorder="1" applyAlignment="1">
      <alignment horizontal="center" vertical="center"/>
    </xf>
    <xf numFmtId="166" fontId="5" fillId="0" borderId="2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16" fillId="0" borderId="16" xfId="0" applyNumberFormat="1" applyFont="1" applyBorder="1" applyAlignment="1">
      <alignment horizontal="center" vertical="center"/>
    </xf>
    <xf numFmtId="166" fontId="5" fillId="0" borderId="17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39" fontId="21" fillId="0" borderId="0" xfId="1" applyNumberFormat="1" applyFont="1" applyBorder="1" applyAlignment="1">
      <alignment horizontal="right"/>
    </xf>
    <xf numFmtId="0" fontId="21" fillId="0" borderId="0" xfId="0" applyFont="1" applyBorder="1" applyAlignment="1"/>
    <xf numFmtId="39" fontId="21" fillId="0" borderId="11" xfId="1" applyNumberFormat="1" applyFont="1" applyBorder="1" applyAlignment="1">
      <alignment horizontal="right"/>
    </xf>
    <xf numFmtId="0" fontId="21" fillId="0" borderId="14" xfId="0" applyFont="1" applyBorder="1" applyAlignment="1"/>
    <xf numFmtId="0" fontId="9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9" fillId="0" borderId="10" xfId="0" applyFont="1" applyBorder="1" applyAlignment="1"/>
    <xf numFmtId="39" fontId="24" fillId="0" borderId="23" xfId="1" applyNumberFormat="1" applyFont="1" applyBorder="1" applyAlignment="1">
      <alignment horizontal="right"/>
    </xf>
    <xf numFmtId="0" fontId="24" fillId="0" borderId="23" xfId="0" applyFont="1" applyBorder="1" applyAlignment="1"/>
    <xf numFmtId="43" fontId="21" fillId="0" borderId="11" xfId="1" quotePrefix="1" applyNumberFormat="1" applyFont="1" applyBorder="1" applyAlignment="1"/>
    <xf numFmtId="0" fontId="13" fillId="0" borderId="14" xfId="0" applyFont="1" applyBorder="1" applyAlignment="1"/>
    <xf numFmtId="39" fontId="21" fillId="0" borderId="1" xfId="1" applyNumberFormat="1" applyFont="1" applyBorder="1" applyAlignment="1">
      <alignment horizontal="right"/>
    </xf>
    <xf numFmtId="0" fontId="21" fillId="0" borderId="1" xfId="0" applyFont="1" applyBorder="1" applyAlignment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39" fontId="21" fillId="0" borderId="11" xfId="1" applyNumberFormat="1" applyFont="1" applyFill="1" applyBorder="1" applyAlignment="1">
      <alignment horizontal="right"/>
    </xf>
    <xf numFmtId="0" fontId="21" fillId="0" borderId="14" xfId="0" applyFont="1" applyFill="1" applyBorder="1" applyAlignment="1"/>
    <xf numFmtId="39" fontId="5" fillId="0" borderId="0" xfId="1" applyNumberFormat="1" applyFont="1" applyBorder="1" applyAlignment="1">
      <alignment horizontal="right"/>
    </xf>
    <xf numFmtId="0" fontId="5" fillId="0" borderId="0" xfId="0" applyFont="1" applyBorder="1" applyAlignment="1"/>
    <xf numFmtId="0" fontId="0" fillId="0" borderId="1" xfId="0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topLeftCell="A3" zoomScaleNormal="100" workbookViewId="0">
      <selection activeCell="L26" sqref="L26"/>
    </sheetView>
  </sheetViews>
  <sheetFormatPr baseColWidth="10" defaultColWidth="11.42578125" defaultRowHeight="20.100000000000001" customHeight="1" x14ac:dyDescent="0.25"/>
  <cols>
    <col min="1" max="1" width="4.28515625" style="1" customWidth="1"/>
    <col min="2" max="2" width="22.85546875" style="1" customWidth="1"/>
    <col min="3" max="3" width="10" style="1" customWidth="1"/>
    <col min="4" max="4" width="11" style="1" customWidth="1"/>
    <col min="5" max="5" width="9.140625" style="1" customWidth="1"/>
    <col min="6" max="7" width="9.5703125" style="1" bestFit="1" customWidth="1"/>
    <col min="8" max="8" width="2.42578125" style="17" customWidth="1"/>
    <col min="9" max="9" width="3.28515625" style="3" customWidth="1"/>
    <col min="10" max="10" width="12.7109375" style="1" customWidth="1"/>
    <col min="11" max="11" width="3.140625" style="4" customWidth="1"/>
    <col min="12" max="16384" width="11.42578125" style="1"/>
  </cols>
  <sheetData>
    <row r="1" spans="1:11" ht="20.100000000000001" customHeight="1" x14ac:dyDescent="0.3">
      <c r="B1" s="55" t="s">
        <v>0</v>
      </c>
      <c r="C1" s="2"/>
      <c r="D1" s="2"/>
      <c r="E1" s="3"/>
      <c r="F1" s="3"/>
      <c r="G1" s="3"/>
      <c r="H1" s="4"/>
      <c r="J1" s="4"/>
      <c r="K1" s="3"/>
    </row>
    <row r="2" spans="1:11" s="5" customFormat="1" ht="20.100000000000001" customHeight="1" x14ac:dyDescent="0.25">
      <c r="B2" s="6" t="s">
        <v>39</v>
      </c>
      <c r="C2" s="6"/>
      <c r="D2" s="6"/>
      <c r="E2" s="7"/>
      <c r="F2" s="7"/>
      <c r="G2" s="7"/>
      <c r="H2" s="8"/>
      <c r="I2" s="7"/>
      <c r="J2" s="8"/>
      <c r="K2" s="7"/>
    </row>
    <row r="3" spans="1:11" s="5" customFormat="1" ht="15" customHeight="1" x14ac:dyDescent="0.25">
      <c r="B3" s="6"/>
      <c r="C3" s="6"/>
      <c r="D3" s="6"/>
      <c r="E3" s="7"/>
      <c r="F3" s="7"/>
      <c r="G3" s="7"/>
      <c r="H3" s="8"/>
      <c r="I3" s="7"/>
      <c r="J3" s="8"/>
      <c r="K3" s="7"/>
    </row>
    <row r="4" spans="1:11" ht="35.1" customHeight="1" x14ac:dyDescent="0.25">
      <c r="A4" s="9" t="s">
        <v>1</v>
      </c>
      <c r="B4" s="11" t="s">
        <v>3</v>
      </c>
      <c r="C4" s="137" t="s">
        <v>79</v>
      </c>
      <c r="D4" s="137"/>
      <c r="E4" s="137"/>
      <c r="F4" s="3" t="s">
        <v>4</v>
      </c>
      <c r="G4" s="137" t="s">
        <v>79</v>
      </c>
      <c r="H4" s="138"/>
      <c r="I4" s="138"/>
      <c r="J4" s="138"/>
    </row>
    <row r="5" spans="1:11" ht="12" customHeight="1" x14ac:dyDescent="0.25">
      <c r="A5" s="9"/>
      <c r="C5" s="12" t="s">
        <v>36</v>
      </c>
      <c r="E5" s="13"/>
      <c r="F5" s="3"/>
      <c r="G5" s="12" t="s">
        <v>27</v>
      </c>
      <c r="H5" s="13"/>
      <c r="I5" s="15"/>
      <c r="J5" s="14"/>
    </row>
    <row r="6" spans="1:11" ht="24.95" customHeight="1" x14ac:dyDescent="0.25">
      <c r="A6" s="9" t="s">
        <v>2</v>
      </c>
      <c r="B6" s="11" t="s">
        <v>6</v>
      </c>
      <c r="C6" s="139">
        <v>44419</v>
      </c>
      <c r="D6" s="140"/>
      <c r="E6" s="140"/>
      <c r="F6" s="82" t="s">
        <v>7</v>
      </c>
      <c r="G6" s="52"/>
      <c r="H6" s="53"/>
      <c r="I6" s="52"/>
      <c r="J6" s="52"/>
    </row>
    <row r="7" spans="1:11" ht="15" customHeight="1" x14ac:dyDescent="0.25">
      <c r="A7" s="9"/>
      <c r="C7" s="18"/>
      <c r="D7" s="18"/>
      <c r="E7" s="19"/>
      <c r="F7" s="16"/>
      <c r="I7" s="1"/>
    </row>
    <row r="8" spans="1:11" ht="15" customHeight="1" x14ac:dyDescent="0.25">
      <c r="A8" s="9"/>
      <c r="B8" s="2" t="s">
        <v>8</v>
      </c>
      <c r="C8" s="18"/>
      <c r="D8" s="18"/>
      <c r="E8" s="19"/>
      <c r="F8" s="16"/>
      <c r="I8" s="1"/>
    </row>
    <row r="9" spans="1:11" ht="20.100000000000001" customHeight="1" thickBot="1" x14ac:dyDescent="0.3">
      <c r="A9" s="9" t="s">
        <v>5</v>
      </c>
      <c r="B9" s="1" t="s">
        <v>10</v>
      </c>
      <c r="D9" s="141" t="s">
        <v>30</v>
      </c>
      <c r="E9" s="142"/>
      <c r="I9" s="1"/>
    </row>
    <row r="10" spans="1:11" ht="20.100000000000001" customHeight="1" thickBot="1" x14ac:dyDescent="0.3">
      <c r="A10" s="9"/>
      <c r="B10" s="1" t="s">
        <v>11</v>
      </c>
      <c r="D10" s="132">
        <v>0</v>
      </c>
      <c r="E10" s="133"/>
      <c r="F10" s="21" t="s">
        <v>12</v>
      </c>
      <c r="G10" s="111">
        <v>0</v>
      </c>
      <c r="H10" s="23" t="s">
        <v>13</v>
      </c>
      <c r="I10" s="20" t="s">
        <v>14</v>
      </c>
      <c r="J10" s="22">
        <f>D10*G10</f>
        <v>0</v>
      </c>
      <c r="K10" s="4" t="s">
        <v>13</v>
      </c>
    </row>
    <row r="11" spans="1:11" ht="20.100000000000001" customHeight="1" thickBot="1" x14ac:dyDescent="0.3">
      <c r="A11" s="9"/>
      <c r="B11" s="1" t="s">
        <v>15</v>
      </c>
      <c r="D11" s="132">
        <v>0</v>
      </c>
      <c r="E11" s="133"/>
      <c r="F11" s="21" t="s">
        <v>12</v>
      </c>
      <c r="G11" s="111">
        <v>0</v>
      </c>
      <c r="H11" s="23" t="s">
        <v>13</v>
      </c>
      <c r="I11" s="20" t="s">
        <v>14</v>
      </c>
      <c r="J11" s="22">
        <f>D11*G11</f>
        <v>0</v>
      </c>
      <c r="K11" s="4" t="s">
        <v>13</v>
      </c>
    </row>
    <row r="12" spans="1:11" ht="20.100000000000001" customHeight="1" thickBot="1" x14ac:dyDescent="0.3">
      <c r="A12" s="9"/>
      <c r="B12" s="1" t="s">
        <v>16</v>
      </c>
      <c r="C12" s="18"/>
      <c r="D12" s="132">
        <v>0</v>
      </c>
      <c r="E12" s="133"/>
      <c r="F12" s="21" t="s">
        <v>12</v>
      </c>
      <c r="G12" s="111">
        <v>0</v>
      </c>
      <c r="H12" s="23" t="s">
        <v>13</v>
      </c>
      <c r="I12" s="20" t="s">
        <v>14</v>
      </c>
      <c r="J12" s="22">
        <f>D12*G12</f>
        <v>0</v>
      </c>
      <c r="K12" s="4" t="s">
        <v>13</v>
      </c>
    </row>
    <row r="13" spans="1:11" ht="20.100000000000001" customHeight="1" thickBot="1" x14ac:dyDescent="0.3">
      <c r="A13" s="9" t="s">
        <v>9</v>
      </c>
      <c r="B13" s="1" t="s">
        <v>18</v>
      </c>
      <c r="C13" s="41"/>
      <c r="D13" s="134">
        <f>D10+D11+D12</f>
        <v>0</v>
      </c>
      <c r="E13" s="135"/>
      <c r="F13" s="21" t="s">
        <v>19</v>
      </c>
      <c r="G13" s="18"/>
      <c r="J13" s="24"/>
      <c r="K13" s="25"/>
    </row>
    <row r="14" spans="1:11" ht="12" customHeight="1" thickBot="1" x14ac:dyDescent="0.3">
      <c r="A14" s="9"/>
      <c r="E14" s="14"/>
      <c r="G14" s="18"/>
      <c r="J14" s="24"/>
      <c r="K14" s="25"/>
    </row>
    <row r="15" spans="1:11" ht="20.100000000000001" customHeight="1" thickBot="1" x14ac:dyDescent="0.3">
      <c r="A15" s="9" t="s">
        <v>17</v>
      </c>
      <c r="B15" s="10" t="s">
        <v>21</v>
      </c>
      <c r="C15" s="10"/>
      <c r="D15" s="10" t="s">
        <v>56</v>
      </c>
      <c r="E15" s="18"/>
      <c r="G15" s="18"/>
      <c r="J15" s="22">
        <f>J10+J11+J12</f>
        <v>0</v>
      </c>
      <c r="K15" s="4" t="s">
        <v>13</v>
      </c>
    </row>
    <row r="16" spans="1:11" ht="12" customHeight="1" thickBot="1" x14ac:dyDescent="0.3">
      <c r="A16" s="9"/>
      <c r="B16" s="10"/>
      <c r="C16" s="10"/>
      <c r="D16" s="10"/>
      <c r="E16" s="18"/>
      <c r="G16" s="18"/>
      <c r="J16" s="26"/>
    </row>
    <row r="17" spans="1:11" ht="20.100000000000001" customHeight="1" thickBot="1" x14ac:dyDescent="0.3">
      <c r="A17" s="9" t="s">
        <v>20</v>
      </c>
      <c r="B17" s="5" t="s">
        <v>37</v>
      </c>
      <c r="C17" s="5"/>
      <c r="D17" s="5"/>
      <c r="F17" s="29"/>
      <c r="G17" s="30"/>
      <c r="H17" s="31"/>
      <c r="I17" s="3" t="s">
        <v>23</v>
      </c>
      <c r="J17" s="22">
        <f>D13*0.05</f>
        <v>0</v>
      </c>
      <c r="K17" s="4" t="s">
        <v>13</v>
      </c>
    </row>
    <row r="18" spans="1:11" ht="12" customHeight="1" thickBot="1" x14ac:dyDescent="0.3">
      <c r="A18" s="28"/>
      <c r="B18" s="5"/>
      <c r="C18" s="5"/>
      <c r="D18" s="5"/>
      <c r="F18" s="29"/>
      <c r="G18" s="30"/>
      <c r="H18" s="31"/>
      <c r="J18" s="26"/>
    </row>
    <row r="19" spans="1:11" ht="20.100000000000001" customHeight="1" thickBot="1" x14ac:dyDescent="0.3">
      <c r="A19" s="28" t="s">
        <v>22</v>
      </c>
      <c r="B19" s="27" t="s">
        <v>57</v>
      </c>
      <c r="C19" s="17"/>
      <c r="D19" s="17"/>
      <c r="E19" s="10"/>
      <c r="F19" s="32"/>
      <c r="G19" s="33"/>
      <c r="H19" s="31"/>
      <c r="I19" s="34" t="s">
        <v>14</v>
      </c>
      <c r="J19" s="22">
        <f>J15-J17</f>
        <v>0</v>
      </c>
      <c r="K19" s="4" t="s">
        <v>13</v>
      </c>
    </row>
    <row r="20" spans="1:11" ht="12" customHeight="1" x14ac:dyDescent="0.25">
      <c r="A20" s="28"/>
      <c r="F20" s="29"/>
      <c r="G20" s="30"/>
      <c r="H20" s="31"/>
      <c r="J20" s="24"/>
      <c r="K20" s="25"/>
    </row>
    <row r="21" spans="1:11" ht="20.100000000000001" customHeight="1" x14ac:dyDescent="0.25">
      <c r="A21" s="28" t="s">
        <v>24</v>
      </c>
      <c r="B21" s="11" t="s">
        <v>58</v>
      </c>
      <c r="F21" s="29"/>
      <c r="G21" s="30"/>
      <c r="H21" s="31"/>
      <c r="J21" s="24"/>
      <c r="K21" s="25"/>
    </row>
    <row r="22" spans="1:11" ht="20.100000000000001" customHeight="1" thickBot="1" x14ac:dyDescent="0.3">
      <c r="A22" s="28"/>
      <c r="B22" s="75"/>
      <c r="C22" s="18"/>
      <c r="D22" s="18"/>
      <c r="E22" s="75"/>
      <c r="F22" s="84" t="s">
        <v>64</v>
      </c>
      <c r="G22" s="123" t="s">
        <v>67</v>
      </c>
      <c r="H22" s="124"/>
      <c r="I22" s="124"/>
      <c r="J22" s="85" t="s">
        <v>65</v>
      </c>
      <c r="K22" s="25"/>
    </row>
    <row r="23" spans="1:11" ht="21.95" customHeight="1" x14ac:dyDescent="0.25">
      <c r="A23" s="28"/>
      <c r="B23" s="112" t="s">
        <v>26</v>
      </c>
      <c r="C23" s="115">
        <v>7</v>
      </c>
      <c r="D23" s="113" t="s">
        <v>40</v>
      </c>
      <c r="E23" s="136" t="s">
        <v>31</v>
      </c>
      <c r="F23" s="129">
        <f>J19/2</f>
        <v>0</v>
      </c>
      <c r="G23" s="150">
        <f>$F$23*C23/107</f>
        <v>0</v>
      </c>
      <c r="H23" s="151"/>
      <c r="I23" s="152"/>
      <c r="J23" s="129">
        <f>F23-G23-G24</f>
        <v>0</v>
      </c>
      <c r="K23" s="143" t="s">
        <v>13</v>
      </c>
    </row>
    <row r="24" spans="1:11" ht="27" customHeight="1" thickBot="1" x14ac:dyDescent="0.3">
      <c r="A24" s="28"/>
      <c r="B24" s="121" t="s">
        <v>81</v>
      </c>
      <c r="C24" s="116">
        <v>19</v>
      </c>
      <c r="D24" s="114" t="s">
        <v>61</v>
      </c>
      <c r="E24" s="136"/>
      <c r="F24" s="130"/>
      <c r="G24" s="145">
        <f>$F$23*C24/119</f>
        <v>0</v>
      </c>
      <c r="H24" s="146"/>
      <c r="I24" s="147"/>
      <c r="J24" s="130"/>
      <c r="K24" s="144"/>
    </row>
    <row r="25" spans="1:11" ht="21.95" customHeight="1" x14ac:dyDescent="0.25">
      <c r="A25" s="28"/>
      <c r="B25" s="112" t="s">
        <v>27</v>
      </c>
      <c r="C25" s="115">
        <v>7</v>
      </c>
      <c r="D25" s="113" t="s">
        <v>40</v>
      </c>
      <c r="E25" s="148" t="s">
        <v>31</v>
      </c>
      <c r="F25" s="129">
        <f>J19/2</f>
        <v>0</v>
      </c>
      <c r="G25" s="150">
        <f>$F$23*C25/107</f>
        <v>0</v>
      </c>
      <c r="H25" s="151"/>
      <c r="I25" s="152"/>
      <c r="J25" s="129">
        <f>F25-G26-G25</f>
        <v>0</v>
      </c>
      <c r="K25" s="143" t="s">
        <v>13</v>
      </c>
    </row>
    <row r="26" spans="1:11" ht="29.45" customHeight="1" thickBot="1" x14ac:dyDescent="0.3">
      <c r="A26" s="28"/>
      <c r="B26" s="121" t="s">
        <v>81</v>
      </c>
      <c r="C26" s="116">
        <v>19</v>
      </c>
      <c r="D26" s="114" t="s">
        <v>61</v>
      </c>
      <c r="E26" s="149"/>
      <c r="F26" s="130"/>
      <c r="G26" s="145">
        <f>$F$23*C26/119</f>
        <v>0</v>
      </c>
      <c r="H26" s="146"/>
      <c r="I26" s="147"/>
      <c r="J26" s="130"/>
      <c r="K26" s="144"/>
    </row>
    <row r="27" spans="1:11" ht="12" customHeight="1" x14ac:dyDescent="0.25">
      <c r="A27" s="28"/>
      <c r="F27" s="29"/>
      <c r="G27" s="30"/>
      <c r="H27" s="31"/>
      <c r="J27" s="24"/>
      <c r="K27" s="25"/>
    </row>
    <row r="28" spans="1:11" ht="15" customHeight="1" x14ac:dyDescent="0.25">
      <c r="A28" s="28"/>
      <c r="B28" s="1" t="s">
        <v>59</v>
      </c>
      <c r="F28" s="29"/>
      <c r="G28" s="30"/>
      <c r="H28" s="31"/>
      <c r="J28" s="24"/>
      <c r="K28" s="25"/>
    </row>
    <row r="29" spans="1:11" ht="12" customHeight="1" x14ac:dyDescent="0.25">
      <c r="A29" s="28"/>
      <c r="F29" s="29"/>
      <c r="G29" s="30"/>
      <c r="H29" s="31"/>
      <c r="J29" s="24"/>
      <c r="K29" s="25"/>
    </row>
    <row r="30" spans="1:11" ht="20.100000000000001" customHeight="1" x14ac:dyDescent="0.25">
      <c r="A30" s="28" t="s">
        <v>25</v>
      </c>
      <c r="B30" s="11" t="s">
        <v>68</v>
      </c>
      <c r="C30" s="11"/>
      <c r="D30" s="54">
        <v>0.1</v>
      </c>
      <c r="E30" s="11" t="s">
        <v>38</v>
      </c>
      <c r="F30" s="7"/>
      <c r="G30" s="35"/>
      <c r="H30" s="46"/>
      <c r="J30" s="24"/>
      <c r="K30" s="25"/>
    </row>
    <row r="31" spans="1:11" ht="15" customHeight="1" thickBot="1" x14ac:dyDescent="0.3">
      <c r="A31" s="28"/>
      <c r="D31" s="51"/>
      <c r="F31" s="29"/>
      <c r="G31" s="30"/>
      <c r="H31" s="31"/>
      <c r="J31" s="85" t="s">
        <v>69</v>
      </c>
      <c r="K31" s="25"/>
    </row>
    <row r="32" spans="1:11" ht="20.100000000000001" customHeight="1" thickBot="1" x14ac:dyDescent="0.3">
      <c r="A32" s="28"/>
      <c r="B32" s="1" t="s">
        <v>26</v>
      </c>
      <c r="C32" s="22">
        <f>J23*10%</f>
        <v>0</v>
      </c>
      <c r="D32" s="86" t="s">
        <v>32</v>
      </c>
      <c r="E32" s="51">
        <v>0.19</v>
      </c>
      <c r="F32" s="57" t="s">
        <v>41</v>
      </c>
      <c r="G32" s="22">
        <f>C32*E32</f>
        <v>0</v>
      </c>
      <c r="H32" s="31"/>
      <c r="J32" s="22">
        <f>C32+G32</f>
        <v>0</v>
      </c>
      <c r="K32" s="4" t="s">
        <v>13</v>
      </c>
    </row>
    <row r="33" spans="1:11" ht="20.100000000000001" customHeight="1" thickBot="1" x14ac:dyDescent="0.3">
      <c r="A33" s="28"/>
      <c r="B33" s="30" t="s">
        <v>27</v>
      </c>
      <c r="C33" s="22">
        <f>J25*10%</f>
        <v>0</v>
      </c>
      <c r="D33" s="86" t="s">
        <v>32</v>
      </c>
      <c r="E33" s="51">
        <v>0.19</v>
      </c>
      <c r="F33" s="57" t="s">
        <v>41</v>
      </c>
      <c r="G33" s="22">
        <f>C33*E33</f>
        <v>0</v>
      </c>
      <c r="H33" s="31"/>
      <c r="J33" s="22">
        <f>C33+G33</f>
        <v>0</v>
      </c>
      <c r="K33" s="4" t="s">
        <v>13</v>
      </c>
    </row>
    <row r="34" spans="1:11" ht="12" customHeight="1" x14ac:dyDescent="0.25">
      <c r="A34" s="28"/>
      <c r="D34" s="51"/>
      <c r="F34" s="29"/>
      <c r="G34" s="30"/>
      <c r="H34" s="31"/>
      <c r="J34" s="24"/>
      <c r="K34" s="25"/>
    </row>
    <row r="35" spans="1:11" ht="15" customHeight="1" x14ac:dyDescent="0.25">
      <c r="A35" s="28"/>
      <c r="B35" s="35" t="s">
        <v>33</v>
      </c>
      <c r="D35" s="51"/>
      <c r="F35" s="29"/>
      <c r="G35" s="30"/>
      <c r="H35" s="31"/>
      <c r="J35" s="24"/>
      <c r="K35" s="25"/>
    </row>
    <row r="36" spans="1:11" ht="15" customHeight="1" x14ac:dyDescent="0.25">
      <c r="A36" s="28"/>
      <c r="B36" s="35" t="s">
        <v>34</v>
      </c>
      <c r="F36" s="29"/>
      <c r="G36" s="30"/>
      <c r="H36" s="31"/>
      <c r="J36" s="24"/>
      <c r="K36" s="25"/>
    </row>
    <row r="37" spans="1:11" s="18" customFormat="1" ht="15" customHeight="1" x14ac:dyDescent="0.25">
      <c r="A37" s="37"/>
      <c r="B37" s="38"/>
      <c r="C37" s="38"/>
      <c r="D37" s="38"/>
      <c r="E37" s="39"/>
      <c r="G37" s="26"/>
      <c r="H37" s="40"/>
      <c r="I37" s="41"/>
      <c r="J37" s="36"/>
      <c r="K37" s="25"/>
    </row>
    <row r="38" spans="1:11" ht="40.9" customHeight="1" x14ac:dyDescent="0.25">
      <c r="A38" s="28"/>
      <c r="B38" s="11" t="s">
        <v>29</v>
      </c>
      <c r="C38" s="131"/>
      <c r="D38" s="131"/>
      <c r="E38" s="131"/>
      <c r="F38" s="56"/>
      <c r="G38" s="131"/>
      <c r="H38" s="131"/>
      <c r="I38" s="131"/>
      <c r="J38" s="131"/>
    </row>
    <row r="39" spans="1:11" s="18" customFormat="1" ht="12" customHeight="1" x14ac:dyDescent="0.25">
      <c r="C39" s="125" t="s">
        <v>26</v>
      </c>
      <c r="D39" s="125"/>
      <c r="E39" s="125"/>
      <c r="F39" s="50"/>
      <c r="G39" s="125" t="s">
        <v>27</v>
      </c>
      <c r="H39" s="125"/>
      <c r="I39" s="126"/>
      <c r="J39" s="126"/>
      <c r="K39" s="25"/>
    </row>
    <row r="40" spans="1:11" s="18" customFormat="1" ht="15" customHeight="1" x14ac:dyDescent="0.25">
      <c r="C40" s="50"/>
      <c r="D40" s="50"/>
      <c r="E40" s="50"/>
      <c r="F40" s="50"/>
      <c r="G40" s="50"/>
      <c r="H40" s="50"/>
      <c r="K40" s="25"/>
    </row>
    <row r="41" spans="1:11" s="18" customFormat="1" ht="30" customHeight="1" x14ac:dyDescent="0.25">
      <c r="B41" s="18" t="s">
        <v>63</v>
      </c>
      <c r="C41" s="131"/>
      <c r="D41" s="131"/>
      <c r="E41" s="131"/>
      <c r="F41" s="56"/>
      <c r="G41" s="131"/>
      <c r="H41" s="131"/>
      <c r="I41" s="131"/>
      <c r="J41" s="131"/>
      <c r="K41" s="25"/>
    </row>
    <row r="42" spans="1:11" s="18" customFormat="1" ht="12" customHeight="1" x14ac:dyDescent="0.25">
      <c r="C42" s="42" t="s">
        <v>35</v>
      </c>
      <c r="D42" s="50"/>
      <c r="E42" s="50"/>
      <c r="F42" s="50"/>
      <c r="G42" s="42" t="s">
        <v>35</v>
      </c>
      <c r="H42" s="50"/>
      <c r="K42" s="25"/>
    </row>
    <row r="43" spans="1:11" s="18" customFormat="1" ht="20.100000000000001" customHeight="1" x14ac:dyDescent="0.25">
      <c r="C43" s="50"/>
      <c r="D43" s="50"/>
      <c r="E43" s="50"/>
      <c r="F43" s="50"/>
      <c r="G43" s="50"/>
      <c r="H43" s="50"/>
      <c r="K43" s="25"/>
    </row>
    <row r="44" spans="1:11" s="18" customFormat="1" ht="20.100000000000001" customHeight="1" x14ac:dyDescent="0.25">
      <c r="B44" s="127" t="s">
        <v>62</v>
      </c>
      <c r="C44" s="128"/>
      <c r="D44" s="128"/>
      <c r="E44" s="128"/>
      <c r="F44" s="128"/>
      <c r="G44" s="128"/>
      <c r="H44" s="128"/>
      <c r="I44" s="128"/>
      <c r="J44" s="128"/>
      <c r="K44" s="25"/>
    </row>
    <row r="45" spans="1:11" s="18" customFormat="1" ht="20.100000000000001" customHeight="1" x14ac:dyDescent="0.25">
      <c r="A45" s="28"/>
      <c r="B45" s="67"/>
      <c r="C45" s="45"/>
      <c r="D45" s="45"/>
      <c r="E45" s="70"/>
      <c r="F45" s="7"/>
      <c r="G45" s="35"/>
      <c r="H45" s="46"/>
      <c r="I45" s="47"/>
      <c r="J45" s="48"/>
      <c r="K45" s="25"/>
    </row>
    <row r="46" spans="1:11" s="18" customFormat="1" ht="20.100000000000001" customHeight="1" x14ac:dyDescent="0.3">
      <c r="A46" s="28"/>
      <c r="B46" s="72" t="s">
        <v>42</v>
      </c>
      <c r="C46" s="73"/>
      <c r="D46" s="73"/>
      <c r="E46" s="42"/>
      <c r="F46" s="44"/>
      <c r="G46" s="166">
        <f>C6</f>
        <v>44419</v>
      </c>
      <c r="H46" s="167"/>
      <c r="I46" s="167"/>
      <c r="J46" s="167"/>
      <c r="K46" s="25"/>
    </row>
    <row r="47" spans="1:11" s="18" customFormat="1" ht="20.100000000000001" customHeight="1" x14ac:dyDescent="0.25">
      <c r="A47" s="28"/>
      <c r="B47" s="43"/>
      <c r="C47" s="42"/>
      <c r="D47" s="42"/>
      <c r="E47" s="42"/>
      <c r="F47" s="42"/>
      <c r="G47" s="176" t="s">
        <v>70</v>
      </c>
      <c r="H47" s="177"/>
      <c r="I47" s="177"/>
      <c r="J47" s="177"/>
      <c r="K47" s="25"/>
    </row>
    <row r="48" spans="1:11" s="18" customFormat="1" ht="20.100000000000001" customHeight="1" x14ac:dyDescent="0.25">
      <c r="A48" s="28"/>
      <c r="B48" s="43"/>
      <c r="C48" s="42"/>
      <c r="D48" s="42"/>
      <c r="E48" s="42"/>
      <c r="F48" s="42"/>
      <c r="G48" s="81"/>
      <c r="H48" s="87"/>
      <c r="I48" s="87"/>
      <c r="J48" s="87"/>
      <c r="K48" s="25"/>
    </row>
    <row r="49" spans="1:11" s="18" customFormat="1" ht="42" customHeight="1" x14ac:dyDescent="0.25">
      <c r="A49" s="28"/>
      <c r="B49" s="58" t="s">
        <v>43</v>
      </c>
      <c r="C49" s="168" t="str">
        <f>C4</f>
        <v>Bitte hier Verein eintragen</v>
      </c>
      <c r="D49" s="169"/>
      <c r="E49" s="169"/>
      <c r="F49" s="61" t="s">
        <v>44</v>
      </c>
      <c r="G49" s="169" t="str">
        <f>G4</f>
        <v>Bitte hier Verein eintragen</v>
      </c>
      <c r="H49" s="170"/>
      <c r="I49" s="170"/>
      <c r="J49" s="170"/>
      <c r="K49" s="25"/>
    </row>
    <row r="50" spans="1:11" s="18" customFormat="1" ht="20.100000000000001" customHeight="1" x14ac:dyDescent="0.25">
      <c r="A50" s="28"/>
      <c r="B50" s="67"/>
      <c r="C50" s="157" t="s">
        <v>52</v>
      </c>
      <c r="D50" s="158"/>
      <c r="E50" s="158"/>
      <c r="F50" s="42"/>
      <c r="G50" s="157" t="s">
        <v>53</v>
      </c>
      <c r="H50" s="159"/>
      <c r="I50" s="159"/>
      <c r="J50" s="159"/>
      <c r="K50" s="25"/>
    </row>
    <row r="51" spans="1:11" s="18" customFormat="1" ht="20.100000000000001" customHeight="1" x14ac:dyDescent="0.25">
      <c r="A51" s="28"/>
      <c r="B51" s="67"/>
      <c r="C51" s="45"/>
      <c r="D51" s="45"/>
      <c r="E51" s="70"/>
      <c r="F51" s="7"/>
      <c r="G51" s="35"/>
      <c r="H51" s="46"/>
      <c r="I51" s="47"/>
      <c r="J51" s="48"/>
      <c r="K51" s="25"/>
    </row>
    <row r="52" spans="1:11" s="18" customFormat="1" ht="20.100000000000001" customHeight="1" x14ac:dyDescent="0.25">
      <c r="A52" s="28"/>
      <c r="B52" s="58" t="s">
        <v>45</v>
      </c>
      <c r="C52" s="42"/>
      <c r="D52" s="42"/>
      <c r="E52" s="42"/>
      <c r="F52" s="42"/>
      <c r="G52" s="44"/>
      <c r="H52" s="42"/>
      <c r="I52" s="3"/>
      <c r="J52" s="44"/>
      <c r="K52" s="25"/>
    </row>
    <row r="53" spans="1:11" s="18" customFormat="1" ht="20.100000000000001" customHeight="1" x14ac:dyDescent="0.25">
      <c r="A53" s="28"/>
      <c r="B53" s="43"/>
      <c r="C53" s="42"/>
      <c r="D53" s="42"/>
      <c r="E53" s="42"/>
      <c r="F53" s="42"/>
      <c r="G53" s="44"/>
      <c r="H53" s="42"/>
      <c r="I53" s="3"/>
      <c r="J53" s="44"/>
      <c r="K53" s="25"/>
    </row>
    <row r="54" spans="1:11" s="18" customFormat="1" ht="20.100000000000001" customHeight="1" x14ac:dyDescent="0.25">
      <c r="A54" s="28"/>
      <c r="B54" s="62" t="s">
        <v>46</v>
      </c>
      <c r="C54" s="78"/>
      <c r="D54" s="78"/>
      <c r="E54" s="79" t="s">
        <v>47</v>
      </c>
      <c r="F54" s="78"/>
      <c r="G54" s="175" t="s">
        <v>26</v>
      </c>
      <c r="H54" s="175"/>
      <c r="I54" s="76"/>
      <c r="J54" s="76" t="s">
        <v>27</v>
      </c>
      <c r="K54" s="25"/>
    </row>
    <row r="55" spans="1:11" s="18" customFormat="1" ht="20.100000000000001" customHeight="1" x14ac:dyDescent="0.25">
      <c r="A55" s="28"/>
      <c r="B55" s="58"/>
      <c r="C55" s="60"/>
      <c r="D55" s="60"/>
      <c r="E55" s="60"/>
      <c r="F55" s="60"/>
      <c r="G55" s="173"/>
      <c r="H55" s="174"/>
      <c r="I55" s="3"/>
      <c r="J55" s="63"/>
      <c r="K55" s="25"/>
    </row>
    <row r="56" spans="1:11" s="18" customFormat="1" ht="20.100000000000001" customHeight="1" thickBot="1" x14ac:dyDescent="0.3">
      <c r="A56" s="28" t="s">
        <v>1</v>
      </c>
      <c r="B56" s="58" t="s">
        <v>48</v>
      </c>
      <c r="C56" s="60"/>
      <c r="D56" s="60"/>
      <c r="E56" s="74">
        <f>J15</f>
        <v>0</v>
      </c>
      <c r="F56" s="64"/>
      <c r="G56" s="160">
        <f>E56/2</f>
        <v>0</v>
      </c>
      <c r="H56" s="161"/>
      <c r="I56" s="91"/>
      <c r="J56" s="109">
        <f>E56/2</f>
        <v>0</v>
      </c>
      <c r="K56" s="25"/>
    </row>
    <row r="57" spans="1:11" s="18" customFormat="1" ht="20.100000000000001" customHeight="1" thickTop="1" x14ac:dyDescent="0.25">
      <c r="A57" s="28"/>
      <c r="B57" s="67"/>
      <c r="C57" s="45"/>
      <c r="D57" s="45"/>
      <c r="E57" s="70"/>
      <c r="F57" s="7"/>
      <c r="G57" s="153"/>
      <c r="H57" s="154"/>
      <c r="I57" s="92"/>
      <c r="J57" s="93"/>
      <c r="K57" s="25"/>
    </row>
    <row r="58" spans="1:11" s="18" customFormat="1" ht="20.100000000000001" customHeight="1" x14ac:dyDescent="0.25">
      <c r="A58" s="28" t="s">
        <v>2</v>
      </c>
      <c r="B58" s="67" t="s">
        <v>49</v>
      </c>
      <c r="C58" s="45"/>
      <c r="D58" s="45"/>
      <c r="E58" s="70"/>
      <c r="F58" s="7"/>
      <c r="G58" s="153"/>
      <c r="H58" s="154"/>
      <c r="I58" s="92"/>
      <c r="J58" s="93"/>
      <c r="K58" s="25"/>
    </row>
    <row r="59" spans="1:11" s="18" customFormat="1" ht="20.100000000000001" customHeight="1" x14ac:dyDescent="0.25">
      <c r="A59" s="1"/>
      <c r="B59" s="65" t="s">
        <v>50</v>
      </c>
      <c r="C59" s="1"/>
      <c r="D59" s="1"/>
      <c r="E59" s="122">
        <v>0</v>
      </c>
      <c r="F59" s="1"/>
      <c r="G59" s="155">
        <f>E59/2</f>
        <v>0</v>
      </c>
      <c r="H59" s="156"/>
      <c r="I59" s="94"/>
      <c r="J59" s="107">
        <f>E59/2</f>
        <v>0</v>
      </c>
      <c r="K59" s="25"/>
    </row>
    <row r="60" spans="1:11" s="18" customFormat="1" ht="20.100000000000001" customHeight="1" x14ac:dyDescent="0.25">
      <c r="A60" s="1"/>
      <c r="B60" s="65" t="s">
        <v>54</v>
      </c>
      <c r="C60" s="1"/>
      <c r="D60" s="1"/>
      <c r="E60" s="122">
        <v>0</v>
      </c>
      <c r="F60" s="1"/>
      <c r="G60" s="162">
        <f>E60/2</f>
        <v>0</v>
      </c>
      <c r="H60" s="163"/>
      <c r="I60" s="94"/>
      <c r="J60" s="108">
        <f>E60/2</f>
        <v>0</v>
      </c>
      <c r="K60" s="25"/>
    </row>
    <row r="61" spans="1:11" s="18" customFormat="1" ht="20.100000000000001" customHeight="1" x14ac:dyDescent="0.25">
      <c r="A61" s="1"/>
      <c r="B61" s="66" t="s">
        <v>66</v>
      </c>
      <c r="C61" s="75"/>
      <c r="D61" s="75"/>
      <c r="E61" s="122">
        <v>0</v>
      </c>
      <c r="F61" s="106"/>
      <c r="G61" s="162">
        <f>E61/2</f>
        <v>0</v>
      </c>
      <c r="H61" s="163"/>
      <c r="I61" s="100"/>
      <c r="J61" s="108">
        <f>E61/2</f>
        <v>0</v>
      </c>
      <c r="K61" s="25"/>
    </row>
    <row r="62" spans="1:11" s="18" customFormat="1" ht="20.100000000000001" customHeight="1" x14ac:dyDescent="0.25">
      <c r="A62" s="9" t="s">
        <v>5</v>
      </c>
      <c r="B62" s="1" t="s">
        <v>78</v>
      </c>
      <c r="C62" s="1"/>
      <c r="D62" s="1"/>
      <c r="E62" s="74">
        <f>E56-E59-E60-E61</f>
        <v>0</v>
      </c>
      <c r="F62" s="90"/>
      <c r="G62" s="155">
        <f>G56-G59-G60-G61</f>
        <v>0</v>
      </c>
      <c r="H62" s="156"/>
      <c r="I62" s="94"/>
      <c r="J62" s="107">
        <f>J56-J59-J60-J61</f>
        <v>0</v>
      </c>
      <c r="K62" s="25"/>
    </row>
    <row r="63" spans="1:11" s="18" customFormat="1" ht="20.100000000000001" customHeight="1" x14ac:dyDescent="0.25">
      <c r="A63" s="1"/>
      <c r="B63" s="1"/>
      <c r="C63" s="1"/>
      <c r="D63" s="1"/>
      <c r="E63" s="1"/>
      <c r="F63" s="1"/>
      <c r="G63" s="153"/>
      <c r="H63" s="154"/>
      <c r="I63" s="97"/>
      <c r="J63" s="95"/>
      <c r="K63" s="25"/>
    </row>
    <row r="64" spans="1:11" s="18" customFormat="1" ht="20.100000000000001" customHeight="1" x14ac:dyDescent="0.25">
      <c r="A64" s="9" t="s">
        <v>9</v>
      </c>
      <c r="B64" s="67" t="s">
        <v>51</v>
      </c>
      <c r="C64" s="1"/>
      <c r="D64" s="1"/>
      <c r="E64" s="1"/>
      <c r="F64" s="1"/>
      <c r="G64" s="153"/>
      <c r="H64" s="154"/>
      <c r="I64" s="97"/>
      <c r="J64" s="95"/>
      <c r="K64" s="25"/>
    </row>
    <row r="65" spans="1:11" s="18" customFormat="1" ht="20.100000000000001" customHeight="1" x14ac:dyDescent="0.25">
      <c r="A65" s="11"/>
      <c r="B65" s="71" t="s">
        <v>80</v>
      </c>
      <c r="C65" s="1"/>
      <c r="D65" s="1"/>
      <c r="E65" s="117">
        <v>0</v>
      </c>
      <c r="F65" s="69"/>
      <c r="G65" s="171">
        <f>E65</f>
        <v>0</v>
      </c>
      <c r="H65" s="172"/>
      <c r="I65" s="98"/>
      <c r="J65" s="96"/>
      <c r="K65" s="25"/>
    </row>
    <row r="66" spans="1:11" s="18" customFormat="1" ht="20.100000000000001" customHeight="1" x14ac:dyDescent="0.25">
      <c r="A66" s="1"/>
      <c r="B66" s="71" t="s">
        <v>74</v>
      </c>
      <c r="C66" s="1"/>
      <c r="D66" s="1"/>
      <c r="E66" s="119">
        <f>J17</f>
        <v>0</v>
      </c>
      <c r="F66" s="69"/>
      <c r="G66" s="171">
        <f>J17</f>
        <v>0</v>
      </c>
      <c r="H66" s="172"/>
      <c r="I66" s="98"/>
      <c r="J66" s="96"/>
      <c r="K66" s="25"/>
    </row>
    <row r="67" spans="1:11" s="18" customFormat="1" ht="20.100000000000001" customHeight="1" x14ac:dyDescent="0.25">
      <c r="A67" s="11"/>
      <c r="B67" s="65" t="s">
        <v>75</v>
      </c>
      <c r="C67" s="88"/>
      <c r="E67" s="94"/>
      <c r="F67" s="9"/>
      <c r="G67" s="153"/>
      <c r="H67" s="154"/>
      <c r="I67" s="99"/>
      <c r="J67" s="96"/>
      <c r="K67" s="25"/>
    </row>
    <row r="68" spans="1:11" s="18" customFormat="1" ht="20.100000000000001" customHeight="1" x14ac:dyDescent="0.25">
      <c r="A68" s="11"/>
      <c r="B68" s="118">
        <v>0</v>
      </c>
      <c r="C68" s="52" t="s">
        <v>55</v>
      </c>
      <c r="D68" s="105">
        <v>0.5</v>
      </c>
      <c r="E68" s="104">
        <f>B68*D68</f>
        <v>0</v>
      </c>
      <c r="F68" s="89"/>
      <c r="G68" s="153"/>
      <c r="H68" s="154"/>
      <c r="I68" s="99"/>
      <c r="J68" s="120">
        <f>E68</f>
        <v>0</v>
      </c>
      <c r="K68" s="25"/>
    </row>
    <row r="69" spans="1:11" s="18" customFormat="1" ht="20.100000000000001" customHeight="1" x14ac:dyDescent="0.25">
      <c r="A69" s="1"/>
      <c r="B69" s="59"/>
      <c r="C69" s="75"/>
      <c r="D69" s="75"/>
      <c r="E69" s="75"/>
      <c r="F69" s="75"/>
      <c r="G69" s="164"/>
      <c r="H69" s="165"/>
      <c r="I69" s="100"/>
      <c r="J69" s="101"/>
      <c r="K69" s="25"/>
    </row>
    <row r="70" spans="1:11" s="18" customFormat="1" ht="20.100000000000001" customHeight="1" x14ac:dyDescent="0.25">
      <c r="A70" s="1"/>
      <c r="B70" s="1"/>
      <c r="C70" s="1"/>
      <c r="D70" s="1"/>
      <c r="E70" s="1"/>
      <c r="F70" s="1"/>
      <c r="G70" s="153"/>
      <c r="H70" s="154"/>
      <c r="I70" s="97"/>
      <c r="J70" s="97"/>
      <c r="K70" s="25"/>
    </row>
    <row r="71" spans="1:11" s="18" customFormat="1" ht="20.100000000000001" customHeight="1" x14ac:dyDescent="0.25">
      <c r="A71" s="9" t="s">
        <v>17</v>
      </c>
      <c r="B71" s="1" t="s">
        <v>76</v>
      </c>
      <c r="C71" s="1"/>
      <c r="D71" s="68"/>
      <c r="E71" s="74">
        <f>E62-E65-E66-E68</f>
        <v>0</v>
      </c>
      <c r="G71" s="155">
        <f>E71/2</f>
        <v>0</v>
      </c>
      <c r="H71" s="156"/>
      <c r="I71" s="94"/>
      <c r="J71" s="108">
        <f>E71/2</f>
        <v>0</v>
      </c>
      <c r="K71" s="25"/>
    </row>
    <row r="72" spans="1:11" s="18" customFormat="1" ht="20.100000000000001" customHeight="1" x14ac:dyDescent="0.25">
      <c r="A72" s="9" t="s">
        <v>20</v>
      </c>
      <c r="B72" s="1" t="s">
        <v>77</v>
      </c>
      <c r="C72" s="1"/>
      <c r="D72" s="1"/>
      <c r="E72" s="74">
        <f>E65+E66+E68</f>
        <v>0</v>
      </c>
      <c r="F72" s="1"/>
      <c r="G72" s="155">
        <f>G65+G66</f>
        <v>0</v>
      </c>
      <c r="H72" s="156"/>
      <c r="I72" s="97"/>
      <c r="J72" s="108">
        <f>J68</f>
        <v>0</v>
      </c>
      <c r="K72" s="25"/>
    </row>
    <row r="73" spans="1:11" s="18" customFormat="1" ht="20.100000000000001" customHeight="1" x14ac:dyDescent="0.25">
      <c r="B73" s="83"/>
      <c r="C73" s="83"/>
      <c r="D73" s="83"/>
      <c r="E73" s="83"/>
      <c r="F73" s="83"/>
      <c r="G73" s="164"/>
      <c r="H73" s="165"/>
      <c r="I73" s="100"/>
      <c r="J73" s="101"/>
      <c r="K73" s="25"/>
    </row>
    <row r="74" spans="1:11" s="18" customFormat="1" ht="20.100000000000001" customHeight="1" x14ac:dyDescent="0.25">
      <c r="A74" s="1"/>
      <c r="B74" s="1"/>
      <c r="C74" s="1"/>
      <c r="D74" s="1"/>
      <c r="E74" s="1"/>
      <c r="F74" s="1"/>
      <c r="G74" s="153"/>
      <c r="H74" s="154"/>
      <c r="I74" s="97"/>
      <c r="J74" s="102"/>
      <c r="K74" s="25"/>
    </row>
    <row r="75" spans="1:11" s="18" customFormat="1" ht="20.100000000000001" customHeight="1" thickBot="1" x14ac:dyDescent="0.3">
      <c r="A75" s="9" t="s">
        <v>22</v>
      </c>
      <c r="B75" s="11" t="s">
        <v>71</v>
      </c>
      <c r="C75" s="1"/>
      <c r="D75" s="1"/>
      <c r="E75" s="110">
        <f>G75+J75</f>
        <v>0</v>
      </c>
      <c r="F75" s="1"/>
      <c r="G75" s="160">
        <f>G71+G72</f>
        <v>0</v>
      </c>
      <c r="H75" s="161"/>
      <c r="I75" s="97"/>
      <c r="J75" s="103">
        <f>J71+J72</f>
        <v>0</v>
      </c>
      <c r="K75" s="25"/>
    </row>
    <row r="76" spans="1:11" s="18" customFormat="1" ht="20.100000000000001" customHeight="1" thickTop="1" x14ac:dyDescent="0.25">
      <c r="A76" s="1"/>
      <c r="B76" s="1"/>
      <c r="C76" s="1"/>
      <c r="D76" s="1"/>
      <c r="E76" s="1"/>
      <c r="F76" s="1"/>
      <c r="G76" s="173"/>
      <c r="H76" s="174"/>
      <c r="I76" s="1"/>
      <c r="J76" s="49"/>
      <c r="K76" s="25"/>
    </row>
    <row r="77" spans="1:11" s="18" customFormat="1" ht="20.100000000000001" customHeight="1" x14ac:dyDescent="0.25">
      <c r="A77" s="9" t="s">
        <v>28</v>
      </c>
      <c r="B77" s="1" t="s">
        <v>72</v>
      </c>
      <c r="C77" s="1"/>
      <c r="D77" s="1"/>
      <c r="E77" s="1"/>
      <c r="F77" s="1"/>
      <c r="G77" s="1"/>
      <c r="H77" s="1"/>
      <c r="I77" s="1"/>
      <c r="J77" s="49"/>
      <c r="K77" s="25"/>
    </row>
    <row r="78" spans="1:11" s="18" customFormat="1" ht="20.100000000000001" customHeight="1" x14ac:dyDescent="0.25">
      <c r="A78" s="1"/>
      <c r="B78" s="1" t="s">
        <v>73</v>
      </c>
      <c r="C78" s="1"/>
      <c r="D78" s="1"/>
      <c r="E78" s="1"/>
      <c r="F78" s="1"/>
      <c r="G78" s="173"/>
      <c r="H78" s="174"/>
      <c r="I78" s="1"/>
      <c r="J78" s="96"/>
      <c r="K78" s="25"/>
    </row>
    <row r="79" spans="1:11" s="18" customFormat="1" ht="20.100000000000001" customHeight="1" x14ac:dyDescent="0.25">
      <c r="A79" s="1"/>
      <c r="B79" s="1"/>
      <c r="C79" s="1"/>
      <c r="D79" s="1"/>
      <c r="E79" s="1"/>
      <c r="F79" s="1"/>
      <c r="G79" s="173"/>
      <c r="H79" s="174"/>
      <c r="I79" s="1"/>
      <c r="J79" s="49"/>
      <c r="K79" s="25"/>
    </row>
    <row r="80" spans="1:11" s="18" customFormat="1" ht="20.100000000000001" customHeight="1" x14ac:dyDescent="0.25">
      <c r="B80" s="80" t="s">
        <v>60</v>
      </c>
      <c r="C80" s="77"/>
      <c r="D80" s="77"/>
      <c r="E80" s="77"/>
      <c r="F80" s="77"/>
      <c r="G80" s="77"/>
      <c r="H80" s="77"/>
      <c r="I80" s="77"/>
      <c r="J80" s="77"/>
      <c r="K80" s="25"/>
    </row>
  </sheetData>
  <sheetProtection algorithmName="SHA-512" hashValue="UhCJnb2DVug51nMcCaL7Y27iCDcrzPBMZI12ObaHoJ6GJEYJMeYeZJFe7+FR/Dk8ukhEB55ujEXlL5I4tqnlvQ==" saltValue="IhmRnM4gqHFKkQ9OOolzqA==" spinCount="100000" sheet="1" objects="1" scenarios="1"/>
  <protectedRanges>
    <protectedRange sqref="C4:E4 G4:J4 C6:E6 D10:E10 D11:E11 D12:E12 G12 G11 G10 C23 C24 C25 C26 C38:E38 G38:J38 G41:J41 C41:E41 E59 E60 E61 E65 B68" name="Bereich1"/>
  </protectedRanges>
  <mergeCells count="59">
    <mergeCell ref="G79:H79"/>
    <mergeCell ref="G72:H72"/>
    <mergeCell ref="G73:H73"/>
    <mergeCell ref="G74:H74"/>
    <mergeCell ref="G75:H75"/>
    <mergeCell ref="G76:H76"/>
    <mergeCell ref="G78:H78"/>
    <mergeCell ref="G46:J46"/>
    <mergeCell ref="C49:E49"/>
    <mergeCell ref="G49:J49"/>
    <mergeCell ref="G65:H65"/>
    <mergeCell ref="G66:H66"/>
    <mergeCell ref="G57:H57"/>
    <mergeCell ref="G58:H58"/>
    <mergeCell ref="G63:H63"/>
    <mergeCell ref="G64:H64"/>
    <mergeCell ref="G55:H55"/>
    <mergeCell ref="G54:H54"/>
    <mergeCell ref="G47:J47"/>
    <mergeCell ref="G67:H67"/>
    <mergeCell ref="G71:H71"/>
    <mergeCell ref="C50:E50"/>
    <mergeCell ref="G50:J50"/>
    <mergeCell ref="G56:H56"/>
    <mergeCell ref="G59:H59"/>
    <mergeCell ref="G61:H61"/>
    <mergeCell ref="G62:H62"/>
    <mergeCell ref="G68:H68"/>
    <mergeCell ref="G69:H69"/>
    <mergeCell ref="G70:H70"/>
    <mergeCell ref="G60:H60"/>
    <mergeCell ref="K23:K24"/>
    <mergeCell ref="G24:I24"/>
    <mergeCell ref="E25:E26"/>
    <mergeCell ref="F25:F26"/>
    <mergeCell ref="G25:I25"/>
    <mergeCell ref="J25:J26"/>
    <mergeCell ref="K25:K26"/>
    <mergeCell ref="G26:I26"/>
    <mergeCell ref="G23:I23"/>
    <mergeCell ref="D11:E11"/>
    <mergeCell ref="C4:E4"/>
    <mergeCell ref="G4:J4"/>
    <mergeCell ref="C6:E6"/>
    <mergeCell ref="D9:E9"/>
    <mergeCell ref="D10:E10"/>
    <mergeCell ref="D12:E12"/>
    <mergeCell ref="D13:E13"/>
    <mergeCell ref="E23:E24"/>
    <mergeCell ref="F23:F24"/>
    <mergeCell ref="C39:E39"/>
    <mergeCell ref="G22:I22"/>
    <mergeCell ref="G39:J39"/>
    <mergeCell ref="B44:J44"/>
    <mergeCell ref="J23:J24"/>
    <mergeCell ref="C41:E41"/>
    <mergeCell ref="G41:J41"/>
    <mergeCell ref="G38:J38"/>
    <mergeCell ref="C38:E38"/>
  </mergeCells>
  <printOptions horizontalCentered="1" verticalCentered="1"/>
  <pageMargins left="0.39370078740157483" right="0.39370078740157483" top="0.59055118110236227" bottom="0.39370078740157483" header="0.39370078740157483" footer="0"/>
  <pageSetup paperSize="9" scale="97" orientation="portrait" r:id="rId1"/>
  <headerFooter>
    <oddHeader xml:space="preserve">&amp;RSeite &amp;P von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Pokalabr m. Formeln</vt:lpstr>
      <vt:lpstr>'Pokalabr m. Formeln'!Druckbereich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2021-08-10T07:29:33Z</cp:lastPrinted>
  <dcterms:created xsi:type="dcterms:W3CDTF">2018-09-24T14:04:15Z</dcterms:created>
  <dcterms:modified xsi:type="dcterms:W3CDTF">2021-08-10T07:36:43Z</dcterms:modified>
</cp:coreProperties>
</file>